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iullah-IT\Downloads\"/>
    </mc:Choice>
  </mc:AlternateContent>
  <xr:revisionPtr revIDLastSave="0" documentId="8_{EFF98479-2A05-48CE-AEFB-80912735108E}" xr6:coauthVersionLast="47" xr6:coauthVersionMax="47" xr10:uidLastSave="{00000000-0000-0000-0000-000000000000}"/>
  <bookViews>
    <workbookView xWindow="-108" yWindow="-108" windowWidth="23256" windowHeight="12456" xr2:uid="{DFAE17FD-1A44-4717-8078-AFCC5E326E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3" i="1" l="1"/>
  <c r="G23" i="1"/>
  <c r="E23" i="1"/>
  <c r="D23" i="1"/>
  <c r="C23" i="1"/>
  <c r="B23" i="1"/>
  <c r="K22" i="1"/>
  <c r="F22" i="1"/>
  <c r="C22" i="1"/>
  <c r="K21" i="1"/>
  <c r="F21" i="1"/>
  <c r="C21" i="1"/>
  <c r="K20" i="1"/>
  <c r="F20" i="1"/>
  <c r="C20" i="1"/>
  <c r="K19" i="1"/>
  <c r="F19" i="1"/>
  <c r="C19" i="1"/>
  <c r="K18" i="1"/>
  <c r="F18" i="1"/>
  <c r="K17" i="1"/>
  <c r="F17" i="1"/>
  <c r="C17" i="1"/>
  <c r="K16" i="1"/>
  <c r="F16" i="1"/>
  <c r="F23" i="1" s="1"/>
  <c r="C16" i="1"/>
  <c r="K15" i="1"/>
  <c r="F15" i="1"/>
  <c r="K14" i="1"/>
  <c r="F14" i="1"/>
  <c r="K13" i="1"/>
  <c r="F13" i="1"/>
  <c r="K12" i="1"/>
  <c r="F12" i="1"/>
  <c r="K11" i="1"/>
  <c r="F11" i="1"/>
  <c r="K10" i="1"/>
  <c r="F10" i="1"/>
  <c r="K9" i="1"/>
  <c r="F9" i="1"/>
  <c r="K8" i="1"/>
  <c r="F8" i="1"/>
</calcChain>
</file>

<file path=xl/sharedStrings.xml><?xml version="1.0" encoding="utf-8"?>
<sst xmlns="http://schemas.openxmlformats.org/spreadsheetml/2006/main" count="43" uniqueCount="31">
  <si>
    <t>Islami Commercial Insurance PLC.</t>
  </si>
  <si>
    <t>Head Office, City Centre (Level-16)</t>
  </si>
  <si>
    <t>90/1, Motijheel C/A, Dhaka-1000</t>
  </si>
  <si>
    <t>Claims Settlement</t>
  </si>
  <si>
    <t>YEAR</t>
  </si>
  <si>
    <t>FIRE (TK.)</t>
  </si>
  <si>
    <t>MARINE (TK.)</t>
  </si>
  <si>
    <t xml:space="preserve">MOTOR (TK.) </t>
  </si>
  <si>
    <t xml:space="preserve">MISC. &amp; ACCIDENT (TK.) </t>
  </si>
  <si>
    <t>TOTAL IN TAKA</t>
  </si>
  <si>
    <t>NO. OF CLAIMS SETTLED</t>
  </si>
  <si>
    <t>NO. OF CLAIMS OUTSTANDING</t>
  </si>
  <si>
    <t>Paid</t>
  </si>
  <si>
    <t>Closed</t>
  </si>
  <si>
    <t>Total</t>
  </si>
  <si>
    <t>2011</t>
  </si>
  <si>
    <t>Nil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</si>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</sst>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2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u/>
      <sz val="14"/>
      <color indexed="8"/>
      <name val="Arial"/>
      <family val="2"/>
    </font>
    <font>
      <b/>
      <u/>
      <sz val="12"/>
      <color indexed="8"/>
      <name val="Arial"/>
      <family val="2"/>
    </font>
    <font>
      <b/>
      <sz val="12"/>
      <color theme="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00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164" fontId="10" fillId="0" borderId="1" xfId="1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49" fontId="11" fillId="0" borderId="1" xfId="0" applyNumberFormat="1" applyFont="1" applyBorder="1" applyAlignment="1">
      <alignment horizontal="right" vertical="center" wrapText="1"/>
    </xf>
    <xf numFmtId="164" fontId="11" fillId="0" borderId="1" xfId="1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70CA5-2AE8-499A-814A-66604A883FAC}">
  <dimension ref="A1:M24"/>
  <sheetViews>
    <sheetView tabSelected="1" workbookViewId="0">
      <selection sqref="A1:XFD1048576"/>
    </sheetView>
  </sheetViews>
  <sheetFormatPr defaultColWidth="9.109375" defaultRowHeight="15" x14ac:dyDescent="0.3"/>
  <cols>
    <col min="1" max="1" width="18.44140625" style="2" bestFit="1" customWidth="1"/>
    <col min="2" max="4" width="16.33203125" style="8" customWidth="1"/>
    <col min="5" max="5" width="16.33203125" style="2" customWidth="1"/>
    <col min="6" max="6" width="16.33203125" style="8" customWidth="1"/>
    <col min="7" max="8" width="15.33203125" style="8" bestFit="1" customWidth="1"/>
    <col min="9" max="11" width="7.6640625" style="2" hidden="1" customWidth="1"/>
    <col min="12" max="256" width="9.109375" style="2"/>
    <col min="257" max="257" width="18.44140625" style="2" bestFit="1" customWidth="1"/>
    <col min="258" max="262" width="16.33203125" style="2" customWidth="1"/>
    <col min="263" max="264" width="15.33203125" style="2" bestFit="1" customWidth="1"/>
    <col min="265" max="267" width="0" style="2" hidden="1" customWidth="1"/>
    <col min="268" max="512" width="9.109375" style="2"/>
    <col min="513" max="513" width="18.44140625" style="2" bestFit="1" customWidth="1"/>
    <col min="514" max="518" width="16.33203125" style="2" customWidth="1"/>
    <col min="519" max="520" width="15.33203125" style="2" bestFit="1" customWidth="1"/>
    <col min="521" max="523" width="0" style="2" hidden="1" customWidth="1"/>
    <col min="524" max="768" width="9.109375" style="2"/>
    <col min="769" max="769" width="18.44140625" style="2" bestFit="1" customWidth="1"/>
    <col min="770" max="774" width="16.33203125" style="2" customWidth="1"/>
    <col min="775" max="776" width="15.33203125" style="2" bestFit="1" customWidth="1"/>
    <col min="777" max="779" width="0" style="2" hidden="1" customWidth="1"/>
    <col min="780" max="1024" width="9.109375" style="2"/>
    <col min="1025" max="1025" width="18.44140625" style="2" bestFit="1" customWidth="1"/>
    <col min="1026" max="1030" width="16.33203125" style="2" customWidth="1"/>
    <col min="1031" max="1032" width="15.33203125" style="2" bestFit="1" customWidth="1"/>
    <col min="1033" max="1035" width="0" style="2" hidden="1" customWidth="1"/>
    <col min="1036" max="1280" width="9.109375" style="2"/>
    <col min="1281" max="1281" width="18.44140625" style="2" bestFit="1" customWidth="1"/>
    <col min="1282" max="1286" width="16.33203125" style="2" customWidth="1"/>
    <col min="1287" max="1288" width="15.33203125" style="2" bestFit="1" customWidth="1"/>
    <col min="1289" max="1291" width="0" style="2" hidden="1" customWidth="1"/>
    <col min="1292" max="1536" width="9.109375" style="2"/>
    <col min="1537" max="1537" width="18.44140625" style="2" bestFit="1" customWidth="1"/>
    <col min="1538" max="1542" width="16.33203125" style="2" customWidth="1"/>
    <col min="1543" max="1544" width="15.33203125" style="2" bestFit="1" customWidth="1"/>
    <col min="1545" max="1547" width="0" style="2" hidden="1" customWidth="1"/>
    <col min="1548" max="1792" width="9.109375" style="2"/>
    <col min="1793" max="1793" width="18.44140625" style="2" bestFit="1" customWidth="1"/>
    <col min="1794" max="1798" width="16.33203125" style="2" customWidth="1"/>
    <col min="1799" max="1800" width="15.33203125" style="2" bestFit="1" customWidth="1"/>
    <col min="1801" max="1803" width="0" style="2" hidden="1" customWidth="1"/>
    <col min="1804" max="2048" width="9.109375" style="2"/>
    <col min="2049" max="2049" width="18.44140625" style="2" bestFit="1" customWidth="1"/>
    <col min="2050" max="2054" width="16.33203125" style="2" customWidth="1"/>
    <col min="2055" max="2056" width="15.33203125" style="2" bestFit="1" customWidth="1"/>
    <col min="2057" max="2059" width="0" style="2" hidden="1" customWidth="1"/>
    <col min="2060" max="2304" width="9.109375" style="2"/>
    <col min="2305" max="2305" width="18.44140625" style="2" bestFit="1" customWidth="1"/>
    <col min="2306" max="2310" width="16.33203125" style="2" customWidth="1"/>
    <col min="2311" max="2312" width="15.33203125" style="2" bestFit="1" customWidth="1"/>
    <col min="2313" max="2315" width="0" style="2" hidden="1" customWidth="1"/>
    <col min="2316" max="2560" width="9.109375" style="2"/>
    <col min="2561" max="2561" width="18.44140625" style="2" bestFit="1" customWidth="1"/>
    <col min="2562" max="2566" width="16.33203125" style="2" customWidth="1"/>
    <col min="2567" max="2568" width="15.33203125" style="2" bestFit="1" customWidth="1"/>
    <col min="2569" max="2571" width="0" style="2" hidden="1" customWidth="1"/>
    <col min="2572" max="2816" width="9.109375" style="2"/>
    <col min="2817" max="2817" width="18.44140625" style="2" bestFit="1" customWidth="1"/>
    <col min="2818" max="2822" width="16.33203125" style="2" customWidth="1"/>
    <col min="2823" max="2824" width="15.33203125" style="2" bestFit="1" customWidth="1"/>
    <col min="2825" max="2827" width="0" style="2" hidden="1" customWidth="1"/>
    <col min="2828" max="3072" width="9.109375" style="2"/>
    <col min="3073" max="3073" width="18.44140625" style="2" bestFit="1" customWidth="1"/>
    <col min="3074" max="3078" width="16.33203125" style="2" customWidth="1"/>
    <col min="3079" max="3080" width="15.33203125" style="2" bestFit="1" customWidth="1"/>
    <col min="3081" max="3083" width="0" style="2" hidden="1" customWidth="1"/>
    <col min="3084" max="3328" width="9.109375" style="2"/>
    <col min="3329" max="3329" width="18.44140625" style="2" bestFit="1" customWidth="1"/>
    <col min="3330" max="3334" width="16.33203125" style="2" customWidth="1"/>
    <col min="3335" max="3336" width="15.33203125" style="2" bestFit="1" customWidth="1"/>
    <col min="3337" max="3339" width="0" style="2" hidden="1" customWidth="1"/>
    <col min="3340" max="3584" width="9.109375" style="2"/>
    <col min="3585" max="3585" width="18.44140625" style="2" bestFit="1" customWidth="1"/>
    <col min="3586" max="3590" width="16.33203125" style="2" customWidth="1"/>
    <col min="3591" max="3592" width="15.33203125" style="2" bestFit="1" customWidth="1"/>
    <col min="3593" max="3595" width="0" style="2" hidden="1" customWidth="1"/>
    <col min="3596" max="3840" width="9.109375" style="2"/>
    <col min="3841" max="3841" width="18.44140625" style="2" bestFit="1" customWidth="1"/>
    <col min="3842" max="3846" width="16.33203125" style="2" customWidth="1"/>
    <col min="3847" max="3848" width="15.33203125" style="2" bestFit="1" customWidth="1"/>
    <col min="3849" max="3851" width="0" style="2" hidden="1" customWidth="1"/>
    <col min="3852" max="4096" width="9.109375" style="2"/>
    <col min="4097" max="4097" width="18.44140625" style="2" bestFit="1" customWidth="1"/>
    <col min="4098" max="4102" width="16.33203125" style="2" customWidth="1"/>
    <col min="4103" max="4104" width="15.33203125" style="2" bestFit="1" customWidth="1"/>
    <col min="4105" max="4107" width="0" style="2" hidden="1" customWidth="1"/>
    <col min="4108" max="4352" width="9.109375" style="2"/>
    <col min="4353" max="4353" width="18.44140625" style="2" bestFit="1" customWidth="1"/>
    <col min="4354" max="4358" width="16.33203125" style="2" customWidth="1"/>
    <col min="4359" max="4360" width="15.33203125" style="2" bestFit="1" customWidth="1"/>
    <col min="4361" max="4363" width="0" style="2" hidden="1" customWidth="1"/>
    <col min="4364" max="4608" width="9.109375" style="2"/>
    <col min="4609" max="4609" width="18.44140625" style="2" bestFit="1" customWidth="1"/>
    <col min="4610" max="4614" width="16.33203125" style="2" customWidth="1"/>
    <col min="4615" max="4616" width="15.33203125" style="2" bestFit="1" customWidth="1"/>
    <col min="4617" max="4619" width="0" style="2" hidden="1" customWidth="1"/>
    <col min="4620" max="4864" width="9.109375" style="2"/>
    <col min="4865" max="4865" width="18.44140625" style="2" bestFit="1" customWidth="1"/>
    <col min="4866" max="4870" width="16.33203125" style="2" customWidth="1"/>
    <col min="4871" max="4872" width="15.33203125" style="2" bestFit="1" customWidth="1"/>
    <col min="4873" max="4875" width="0" style="2" hidden="1" customWidth="1"/>
    <col min="4876" max="5120" width="9.109375" style="2"/>
    <col min="5121" max="5121" width="18.44140625" style="2" bestFit="1" customWidth="1"/>
    <col min="5122" max="5126" width="16.33203125" style="2" customWidth="1"/>
    <col min="5127" max="5128" width="15.33203125" style="2" bestFit="1" customWidth="1"/>
    <col min="5129" max="5131" width="0" style="2" hidden="1" customWidth="1"/>
    <col min="5132" max="5376" width="9.109375" style="2"/>
    <col min="5377" max="5377" width="18.44140625" style="2" bestFit="1" customWidth="1"/>
    <col min="5378" max="5382" width="16.33203125" style="2" customWidth="1"/>
    <col min="5383" max="5384" width="15.33203125" style="2" bestFit="1" customWidth="1"/>
    <col min="5385" max="5387" width="0" style="2" hidden="1" customWidth="1"/>
    <col min="5388" max="5632" width="9.109375" style="2"/>
    <col min="5633" max="5633" width="18.44140625" style="2" bestFit="1" customWidth="1"/>
    <col min="5634" max="5638" width="16.33203125" style="2" customWidth="1"/>
    <col min="5639" max="5640" width="15.33203125" style="2" bestFit="1" customWidth="1"/>
    <col min="5641" max="5643" width="0" style="2" hidden="1" customWidth="1"/>
    <col min="5644" max="5888" width="9.109375" style="2"/>
    <col min="5889" max="5889" width="18.44140625" style="2" bestFit="1" customWidth="1"/>
    <col min="5890" max="5894" width="16.33203125" style="2" customWidth="1"/>
    <col min="5895" max="5896" width="15.33203125" style="2" bestFit="1" customWidth="1"/>
    <col min="5897" max="5899" width="0" style="2" hidden="1" customWidth="1"/>
    <col min="5900" max="6144" width="9.109375" style="2"/>
    <col min="6145" max="6145" width="18.44140625" style="2" bestFit="1" customWidth="1"/>
    <col min="6146" max="6150" width="16.33203125" style="2" customWidth="1"/>
    <col min="6151" max="6152" width="15.33203125" style="2" bestFit="1" customWidth="1"/>
    <col min="6153" max="6155" width="0" style="2" hidden="1" customWidth="1"/>
    <col min="6156" max="6400" width="9.109375" style="2"/>
    <col min="6401" max="6401" width="18.44140625" style="2" bestFit="1" customWidth="1"/>
    <col min="6402" max="6406" width="16.33203125" style="2" customWidth="1"/>
    <col min="6407" max="6408" width="15.33203125" style="2" bestFit="1" customWidth="1"/>
    <col min="6409" max="6411" width="0" style="2" hidden="1" customWidth="1"/>
    <col min="6412" max="6656" width="9.109375" style="2"/>
    <col min="6657" max="6657" width="18.44140625" style="2" bestFit="1" customWidth="1"/>
    <col min="6658" max="6662" width="16.33203125" style="2" customWidth="1"/>
    <col min="6663" max="6664" width="15.33203125" style="2" bestFit="1" customWidth="1"/>
    <col min="6665" max="6667" width="0" style="2" hidden="1" customWidth="1"/>
    <col min="6668" max="6912" width="9.109375" style="2"/>
    <col min="6913" max="6913" width="18.44140625" style="2" bestFit="1" customWidth="1"/>
    <col min="6914" max="6918" width="16.33203125" style="2" customWidth="1"/>
    <col min="6919" max="6920" width="15.33203125" style="2" bestFit="1" customWidth="1"/>
    <col min="6921" max="6923" width="0" style="2" hidden="1" customWidth="1"/>
    <col min="6924" max="7168" width="9.109375" style="2"/>
    <col min="7169" max="7169" width="18.44140625" style="2" bestFit="1" customWidth="1"/>
    <col min="7170" max="7174" width="16.33203125" style="2" customWidth="1"/>
    <col min="7175" max="7176" width="15.33203125" style="2" bestFit="1" customWidth="1"/>
    <col min="7177" max="7179" width="0" style="2" hidden="1" customWidth="1"/>
    <col min="7180" max="7424" width="9.109375" style="2"/>
    <col min="7425" max="7425" width="18.44140625" style="2" bestFit="1" customWidth="1"/>
    <col min="7426" max="7430" width="16.33203125" style="2" customWidth="1"/>
    <col min="7431" max="7432" width="15.33203125" style="2" bestFit="1" customWidth="1"/>
    <col min="7433" max="7435" width="0" style="2" hidden="1" customWidth="1"/>
    <col min="7436" max="7680" width="9.109375" style="2"/>
    <col min="7681" max="7681" width="18.44140625" style="2" bestFit="1" customWidth="1"/>
    <col min="7682" max="7686" width="16.33203125" style="2" customWidth="1"/>
    <col min="7687" max="7688" width="15.33203125" style="2" bestFit="1" customWidth="1"/>
    <col min="7689" max="7691" width="0" style="2" hidden="1" customWidth="1"/>
    <col min="7692" max="7936" width="9.109375" style="2"/>
    <col min="7937" max="7937" width="18.44140625" style="2" bestFit="1" customWidth="1"/>
    <col min="7938" max="7942" width="16.33203125" style="2" customWidth="1"/>
    <col min="7943" max="7944" width="15.33203125" style="2" bestFit="1" customWidth="1"/>
    <col min="7945" max="7947" width="0" style="2" hidden="1" customWidth="1"/>
    <col min="7948" max="8192" width="9.109375" style="2"/>
    <col min="8193" max="8193" width="18.44140625" style="2" bestFit="1" customWidth="1"/>
    <col min="8194" max="8198" width="16.33203125" style="2" customWidth="1"/>
    <col min="8199" max="8200" width="15.33203125" style="2" bestFit="1" customWidth="1"/>
    <col min="8201" max="8203" width="0" style="2" hidden="1" customWidth="1"/>
    <col min="8204" max="8448" width="9.109375" style="2"/>
    <col min="8449" max="8449" width="18.44140625" style="2" bestFit="1" customWidth="1"/>
    <col min="8450" max="8454" width="16.33203125" style="2" customWidth="1"/>
    <col min="8455" max="8456" width="15.33203125" style="2" bestFit="1" customWidth="1"/>
    <col min="8457" max="8459" width="0" style="2" hidden="1" customWidth="1"/>
    <col min="8460" max="8704" width="9.109375" style="2"/>
    <col min="8705" max="8705" width="18.44140625" style="2" bestFit="1" customWidth="1"/>
    <col min="8706" max="8710" width="16.33203125" style="2" customWidth="1"/>
    <col min="8711" max="8712" width="15.33203125" style="2" bestFit="1" customWidth="1"/>
    <col min="8713" max="8715" width="0" style="2" hidden="1" customWidth="1"/>
    <col min="8716" max="8960" width="9.109375" style="2"/>
    <col min="8961" max="8961" width="18.44140625" style="2" bestFit="1" customWidth="1"/>
    <col min="8962" max="8966" width="16.33203125" style="2" customWidth="1"/>
    <col min="8967" max="8968" width="15.33203125" style="2" bestFit="1" customWidth="1"/>
    <col min="8969" max="8971" width="0" style="2" hidden="1" customWidth="1"/>
    <col min="8972" max="9216" width="9.109375" style="2"/>
    <col min="9217" max="9217" width="18.44140625" style="2" bestFit="1" customWidth="1"/>
    <col min="9218" max="9222" width="16.33203125" style="2" customWidth="1"/>
    <col min="9223" max="9224" width="15.33203125" style="2" bestFit="1" customWidth="1"/>
    <col min="9225" max="9227" width="0" style="2" hidden="1" customWidth="1"/>
    <col min="9228" max="9472" width="9.109375" style="2"/>
    <col min="9473" max="9473" width="18.44140625" style="2" bestFit="1" customWidth="1"/>
    <col min="9474" max="9478" width="16.33203125" style="2" customWidth="1"/>
    <col min="9479" max="9480" width="15.33203125" style="2" bestFit="1" customWidth="1"/>
    <col min="9481" max="9483" width="0" style="2" hidden="1" customWidth="1"/>
    <col min="9484" max="9728" width="9.109375" style="2"/>
    <col min="9729" max="9729" width="18.44140625" style="2" bestFit="1" customWidth="1"/>
    <col min="9730" max="9734" width="16.33203125" style="2" customWidth="1"/>
    <col min="9735" max="9736" width="15.33203125" style="2" bestFit="1" customWidth="1"/>
    <col min="9737" max="9739" width="0" style="2" hidden="1" customWidth="1"/>
    <col min="9740" max="9984" width="9.109375" style="2"/>
    <col min="9985" max="9985" width="18.44140625" style="2" bestFit="1" customWidth="1"/>
    <col min="9986" max="9990" width="16.33203125" style="2" customWidth="1"/>
    <col min="9991" max="9992" width="15.33203125" style="2" bestFit="1" customWidth="1"/>
    <col min="9993" max="9995" width="0" style="2" hidden="1" customWidth="1"/>
    <col min="9996" max="10240" width="9.109375" style="2"/>
    <col min="10241" max="10241" width="18.44140625" style="2" bestFit="1" customWidth="1"/>
    <col min="10242" max="10246" width="16.33203125" style="2" customWidth="1"/>
    <col min="10247" max="10248" width="15.33203125" style="2" bestFit="1" customWidth="1"/>
    <col min="10249" max="10251" width="0" style="2" hidden="1" customWidth="1"/>
    <col min="10252" max="10496" width="9.109375" style="2"/>
    <col min="10497" max="10497" width="18.44140625" style="2" bestFit="1" customWidth="1"/>
    <col min="10498" max="10502" width="16.33203125" style="2" customWidth="1"/>
    <col min="10503" max="10504" width="15.33203125" style="2" bestFit="1" customWidth="1"/>
    <col min="10505" max="10507" width="0" style="2" hidden="1" customWidth="1"/>
    <col min="10508" max="10752" width="9.109375" style="2"/>
    <col min="10753" max="10753" width="18.44140625" style="2" bestFit="1" customWidth="1"/>
    <col min="10754" max="10758" width="16.33203125" style="2" customWidth="1"/>
    <col min="10759" max="10760" width="15.33203125" style="2" bestFit="1" customWidth="1"/>
    <col min="10761" max="10763" width="0" style="2" hidden="1" customWidth="1"/>
    <col min="10764" max="11008" width="9.109375" style="2"/>
    <col min="11009" max="11009" width="18.44140625" style="2" bestFit="1" customWidth="1"/>
    <col min="11010" max="11014" width="16.33203125" style="2" customWidth="1"/>
    <col min="11015" max="11016" width="15.33203125" style="2" bestFit="1" customWidth="1"/>
    <col min="11017" max="11019" width="0" style="2" hidden="1" customWidth="1"/>
    <col min="11020" max="11264" width="9.109375" style="2"/>
    <col min="11265" max="11265" width="18.44140625" style="2" bestFit="1" customWidth="1"/>
    <col min="11266" max="11270" width="16.33203125" style="2" customWidth="1"/>
    <col min="11271" max="11272" width="15.33203125" style="2" bestFit="1" customWidth="1"/>
    <col min="11273" max="11275" width="0" style="2" hidden="1" customWidth="1"/>
    <col min="11276" max="11520" width="9.109375" style="2"/>
    <col min="11521" max="11521" width="18.44140625" style="2" bestFit="1" customWidth="1"/>
    <col min="11522" max="11526" width="16.33203125" style="2" customWidth="1"/>
    <col min="11527" max="11528" width="15.33203125" style="2" bestFit="1" customWidth="1"/>
    <col min="11529" max="11531" width="0" style="2" hidden="1" customWidth="1"/>
    <col min="11532" max="11776" width="9.109375" style="2"/>
    <col min="11777" max="11777" width="18.44140625" style="2" bestFit="1" customWidth="1"/>
    <col min="11778" max="11782" width="16.33203125" style="2" customWidth="1"/>
    <col min="11783" max="11784" width="15.33203125" style="2" bestFit="1" customWidth="1"/>
    <col min="11785" max="11787" width="0" style="2" hidden="1" customWidth="1"/>
    <col min="11788" max="12032" width="9.109375" style="2"/>
    <col min="12033" max="12033" width="18.44140625" style="2" bestFit="1" customWidth="1"/>
    <col min="12034" max="12038" width="16.33203125" style="2" customWidth="1"/>
    <col min="12039" max="12040" width="15.33203125" style="2" bestFit="1" customWidth="1"/>
    <col min="12041" max="12043" width="0" style="2" hidden="1" customWidth="1"/>
    <col min="12044" max="12288" width="9.109375" style="2"/>
    <col min="12289" max="12289" width="18.44140625" style="2" bestFit="1" customWidth="1"/>
    <col min="12290" max="12294" width="16.33203125" style="2" customWidth="1"/>
    <col min="12295" max="12296" width="15.33203125" style="2" bestFit="1" customWidth="1"/>
    <col min="12297" max="12299" width="0" style="2" hidden="1" customWidth="1"/>
    <col min="12300" max="12544" width="9.109375" style="2"/>
    <col min="12545" max="12545" width="18.44140625" style="2" bestFit="1" customWidth="1"/>
    <col min="12546" max="12550" width="16.33203125" style="2" customWidth="1"/>
    <col min="12551" max="12552" width="15.33203125" style="2" bestFit="1" customWidth="1"/>
    <col min="12553" max="12555" width="0" style="2" hidden="1" customWidth="1"/>
    <col min="12556" max="12800" width="9.109375" style="2"/>
    <col min="12801" max="12801" width="18.44140625" style="2" bestFit="1" customWidth="1"/>
    <col min="12802" max="12806" width="16.33203125" style="2" customWidth="1"/>
    <col min="12807" max="12808" width="15.33203125" style="2" bestFit="1" customWidth="1"/>
    <col min="12809" max="12811" width="0" style="2" hidden="1" customWidth="1"/>
    <col min="12812" max="13056" width="9.109375" style="2"/>
    <col min="13057" max="13057" width="18.44140625" style="2" bestFit="1" customWidth="1"/>
    <col min="13058" max="13062" width="16.33203125" style="2" customWidth="1"/>
    <col min="13063" max="13064" width="15.33203125" style="2" bestFit="1" customWidth="1"/>
    <col min="13065" max="13067" width="0" style="2" hidden="1" customWidth="1"/>
    <col min="13068" max="13312" width="9.109375" style="2"/>
    <col min="13313" max="13313" width="18.44140625" style="2" bestFit="1" customWidth="1"/>
    <col min="13314" max="13318" width="16.33203125" style="2" customWidth="1"/>
    <col min="13319" max="13320" width="15.33203125" style="2" bestFit="1" customWidth="1"/>
    <col min="13321" max="13323" width="0" style="2" hidden="1" customWidth="1"/>
    <col min="13324" max="13568" width="9.109375" style="2"/>
    <col min="13569" max="13569" width="18.44140625" style="2" bestFit="1" customWidth="1"/>
    <col min="13570" max="13574" width="16.33203125" style="2" customWidth="1"/>
    <col min="13575" max="13576" width="15.33203125" style="2" bestFit="1" customWidth="1"/>
    <col min="13577" max="13579" width="0" style="2" hidden="1" customWidth="1"/>
    <col min="13580" max="13824" width="9.109375" style="2"/>
    <col min="13825" max="13825" width="18.44140625" style="2" bestFit="1" customWidth="1"/>
    <col min="13826" max="13830" width="16.33203125" style="2" customWidth="1"/>
    <col min="13831" max="13832" width="15.33203125" style="2" bestFit="1" customWidth="1"/>
    <col min="13833" max="13835" width="0" style="2" hidden="1" customWidth="1"/>
    <col min="13836" max="14080" width="9.109375" style="2"/>
    <col min="14081" max="14081" width="18.44140625" style="2" bestFit="1" customWidth="1"/>
    <col min="14082" max="14086" width="16.33203125" style="2" customWidth="1"/>
    <col min="14087" max="14088" width="15.33203125" style="2" bestFit="1" customWidth="1"/>
    <col min="14089" max="14091" width="0" style="2" hidden="1" customWidth="1"/>
    <col min="14092" max="14336" width="9.109375" style="2"/>
    <col min="14337" max="14337" width="18.44140625" style="2" bestFit="1" customWidth="1"/>
    <col min="14338" max="14342" width="16.33203125" style="2" customWidth="1"/>
    <col min="14343" max="14344" width="15.33203125" style="2" bestFit="1" customWidth="1"/>
    <col min="14345" max="14347" width="0" style="2" hidden="1" customWidth="1"/>
    <col min="14348" max="14592" width="9.109375" style="2"/>
    <col min="14593" max="14593" width="18.44140625" style="2" bestFit="1" customWidth="1"/>
    <col min="14594" max="14598" width="16.33203125" style="2" customWidth="1"/>
    <col min="14599" max="14600" width="15.33203125" style="2" bestFit="1" customWidth="1"/>
    <col min="14601" max="14603" width="0" style="2" hidden="1" customWidth="1"/>
    <col min="14604" max="14848" width="9.109375" style="2"/>
    <col min="14849" max="14849" width="18.44140625" style="2" bestFit="1" customWidth="1"/>
    <col min="14850" max="14854" width="16.33203125" style="2" customWidth="1"/>
    <col min="14855" max="14856" width="15.33203125" style="2" bestFit="1" customWidth="1"/>
    <col min="14857" max="14859" width="0" style="2" hidden="1" customWidth="1"/>
    <col min="14860" max="15104" width="9.109375" style="2"/>
    <col min="15105" max="15105" width="18.44140625" style="2" bestFit="1" customWidth="1"/>
    <col min="15106" max="15110" width="16.33203125" style="2" customWidth="1"/>
    <col min="15111" max="15112" width="15.33203125" style="2" bestFit="1" customWidth="1"/>
    <col min="15113" max="15115" width="0" style="2" hidden="1" customWidth="1"/>
    <col min="15116" max="15360" width="9.109375" style="2"/>
    <col min="15361" max="15361" width="18.44140625" style="2" bestFit="1" customWidth="1"/>
    <col min="15362" max="15366" width="16.33203125" style="2" customWidth="1"/>
    <col min="15367" max="15368" width="15.33203125" style="2" bestFit="1" customWidth="1"/>
    <col min="15369" max="15371" width="0" style="2" hidden="1" customWidth="1"/>
    <col min="15372" max="15616" width="9.109375" style="2"/>
    <col min="15617" max="15617" width="18.44140625" style="2" bestFit="1" customWidth="1"/>
    <col min="15618" max="15622" width="16.33203125" style="2" customWidth="1"/>
    <col min="15623" max="15624" width="15.33203125" style="2" bestFit="1" customWidth="1"/>
    <col min="15625" max="15627" width="0" style="2" hidden="1" customWidth="1"/>
    <col min="15628" max="15872" width="9.109375" style="2"/>
    <col min="15873" max="15873" width="18.44140625" style="2" bestFit="1" customWidth="1"/>
    <col min="15874" max="15878" width="16.33203125" style="2" customWidth="1"/>
    <col min="15879" max="15880" width="15.33203125" style="2" bestFit="1" customWidth="1"/>
    <col min="15881" max="15883" width="0" style="2" hidden="1" customWidth="1"/>
    <col min="15884" max="16128" width="9.109375" style="2"/>
    <col min="16129" max="16129" width="18.44140625" style="2" bestFit="1" customWidth="1"/>
    <col min="16130" max="16134" width="16.33203125" style="2" customWidth="1"/>
    <col min="16135" max="16136" width="15.33203125" style="2" bestFit="1" customWidth="1"/>
    <col min="16137" max="16139" width="0" style="2" hidden="1" customWidth="1"/>
    <col min="16140" max="16384" width="9.109375" style="2"/>
  </cols>
  <sheetData>
    <row r="1" spans="1:13" ht="21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13" s="5" customFormat="1" ht="17.399999999999999" x14ac:dyDescent="0.3">
      <c r="A2" s="3" t="s">
        <v>1</v>
      </c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</row>
    <row r="3" spans="1:13" s="5" customFormat="1" ht="17.399999999999999" x14ac:dyDescent="0.3">
      <c r="A3" s="6" t="s">
        <v>2</v>
      </c>
      <c r="B3" s="6"/>
      <c r="C3" s="6"/>
      <c r="D3" s="6"/>
      <c r="E3" s="6"/>
      <c r="F3" s="6"/>
      <c r="G3" s="6"/>
      <c r="H3" s="6"/>
      <c r="I3" s="7"/>
      <c r="J3" s="7"/>
      <c r="K3" s="7"/>
      <c r="L3" s="7"/>
      <c r="M3" s="7"/>
    </row>
    <row r="5" spans="1:13" s="10" customFormat="1" ht="21" x14ac:dyDescent="0.3">
      <c r="A5" s="9" t="s">
        <v>3</v>
      </c>
      <c r="B5" s="9"/>
      <c r="C5" s="9"/>
      <c r="D5" s="9"/>
      <c r="E5" s="9"/>
      <c r="F5" s="9"/>
      <c r="G5" s="9"/>
      <c r="H5" s="9"/>
    </row>
    <row r="7" spans="1:13" ht="31.2" x14ac:dyDescent="0.3">
      <c r="A7" s="11" t="s">
        <v>4</v>
      </c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2" t="s">
        <v>12</v>
      </c>
      <c r="J7" s="12" t="s">
        <v>13</v>
      </c>
      <c r="K7" s="12" t="s">
        <v>14</v>
      </c>
    </row>
    <row r="8" spans="1:13" ht="15.6" x14ac:dyDescent="0.3">
      <c r="A8" s="13" t="s">
        <v>15</v>
      </c>
      <c r="B8" s="14">
        <v>11354111</v>
      </c>
      <c r="C8" s="14">
        <v>1826270</v>
      </c>
      <c r="D8" s="14">
        <v>7705381</v>
      </c>
      <c r="E8" s="14">
        <v>5350</v>
      </c>
      <c r="F8" s="14">
        <f>B8+C8+D8+E8</f>
        <v>20891112</v>
      </c>
      <c r="G8" s="15">
        <v>160</v>
      </c>
      <c r="H8" s="15" t="s">
        <v>16</v>
      </c>
      <c r="I8" s="16">
        <v>160</v>
      </c>
      <c r="J8" s="16">
        <v>0</v>
      </c>
      <c r="K8" s="16">
        <f>I8+J8</f>
        <v>160</v>
      </c>
    </row>
    <row r="9" spans="1:13" ht="15.6" x14ac:dyDescent="0.3">
      <c r="A9" s="13" t="s">
        <v>17</v>
      </c>
      <c r="B9" s="14">
        <v>12329924</v>
      </c>
      <c r="C9" s="14">
        <v>872360</v>
      </c>
      <c r="D9" s="14">
        <v>7951877</v>
      </c>
      <c r="E9" s="14">
        <v>0</v>
      </c>
      <c r="F9" s="14">
        <f t="shared" ref="F9:F22" si="0">B9+C9+D9+E9</f>
        <v>21154161</v>
      </c>
      <c r="G9" s="15">
        <v>141</v>
      </c>
      <c r="H9" s="15" t="s">
        <v>16</v>
      </c>
      <c r="I9" s="16">
        <v>141</v>
      </c>
      <c r="J9" s="16">
        <v>0</v>
      </c>
      <c r="K9" s="16">
        <f t="shared" ref="K9:K22" si="1">I9+J9</f>
        <v>141</v>
      </c>
    </row>
    <row r="10" spans="1:13" ht="15.6" x14ac:dyDescent="0.3">
      <c r="A10" s="13" t="s">
        <v>18</v>
      </c>
      <c r="B10" s="14">
        <v>21826991</v>
      </c>
      <c r="C10" s="14">
        <v>876513</v>
      </c>
      <c r="D10" s="14">
        <v>6710222</v>
      </c>
      <c r="E10" s="14">
        <v>0</v>
      </c>
      <c r="F10" s="14">
        <f t="shared" si="0"/>
        <v>29413726</v>
      </c>
      <c r="G10" s="15">
        <v>132</v>
      </c>
      <c r="H10" s="15" t="s">
        <v>16</v>
      </c>
      <c r="I10" s="16">
        <v>132</v>
      </c>
      <c r="J10" s="16">
        <v>0</v>
      </c>
      <c r="K10" s="16">
        <f t="shared" si="1"/>
        <v>132</v>
      </c>
    </row>
    <row r="11" spans="1:13" ht="15.6" x14ac:dyDescent="0.3">
      <c r="A11" s="13" t="s">
        <v>19</v>
      </c>
      <c r="B11" s="14">
        <v>17732532</v>
      </c>
      <c r="C11" s="14">
        <v>2040823</v>
      </c>
      <c r="D11" s="14">
        <v>12939552</v>
      </c>
      <c r="E11" s="14">
        <v>0</v>
      </c>
      <c r="F11" s="14">
        <f t="shared" si="0"/>
        <v>32712907</v>
      </c>
      <c r="G11" s="15">
        <v>110</v>
      </c>
      <c r="H11" s="15" t="s">
        <v>16</v>
      </c>
      <c r="I11" s="16">
        <v>110</v>
      </c>
      <c r="J11" s="16">
        <v>0</v>
      </c>
      <c r="K11" s="16">
        <f t="shared" si="1"/>
        <v>110</v>
      </c>
    </row>
    <row r="12" spans="1:13" ht="15.6" x14ac:dyDescent="0.3">
      <c r="A12" s="13" t="s">
        <v>20</v>
      </c>
      <c r="B12" s="14">
        <v>87587081</v>
      </c>
      <c r="C12" s="14">
        <v>1369553</v>
      </c>
      <c r="D12" s="14">
        <v>7467346</v>
      </c>
      <c r="E12" s="14">
        <v>0</v>
      </c>
      <c r="F12" s="14">
        <f t="shared" si="0"/>
        <v>96423980</v>
      </c>
      <c r="G12" s="15">
        <v>135</v>
      </c>
      <c r="H12" s="15" t="s">
        <v>16</v>
      </c>
      <c r="I12" s="16">
        <v>125</v>
      </c>
      <c r="J12" s="16">
        <v>10</v>
      </c>
      <c r="K12" s="16">
        <f t="shared" si="1"/>
        <v>135</v>
      </c>
    </row>
    <row r="13" spans="1:13" ht="15.6" x14ac:dyDescent="0.3">
      <c r="A13" s="13" t="s">
        <v>21</v>
      </c>
      <c r="B13" s="14">
        <v>20276055</v>
      </c>
      <c r="C13" s="14">
        <v>3375884</v>
      </c>
      <c r="D13" s="14">
        <v>9551840</v>
      </c>
      <c r="E13" s="14">
        <v>0</v>
      </c>
      <c r="F13" s="14">
        <f t="shared" si="0"/>
        <v>33203779</v>
      </c>
      <c r="G13" s="15">
        <v>211</v>
      </c>
      <c r="H13" s="15" t="s">
        <v>16</v>
      </c>
      <c r="I13" s="16">
        <v>202</v>
      </c>
      <c r="J13" s="16">
        <v>9</v>
      </c>
      <c r="K13" s="16">
        <f t="shared" si="1"/>
        <v>211</v>
      </c>
    </row>
    <row r="14" spans="1:13" ht="15.6" x14ac:dyDescent="0.3">
      <c r="A14" s="13" t="s">
        <v>22</v>
      </c>
      <c r="B14" s="14">
        <v>13122975</v>
      </c>
      <c r="C14" s="14">
        <v>2358643</v>
      </c>
      <c r="D14" s="14">
        <v>21506701</v>
      </c>
      <c r="E14" s="14">
        <v>2275</v>
      </c>
      <c r="F14" s="14">
        <f t="shared" si="0"/>
        <v>36990594</v>
      </c>
      <c r="G14" s="15">
        <v>300</v>
      </c>
      <c r="H14" s="15" t="s">
        <v>16</v>
      </c>
      <c r="I14" s="16">
        <v>267</v>
      </c>
      <c r="J14" s="16">
        <v>33</v>
      </c>
      <c r="K14" s="16">
        <f t="shared" si="1"/>
        <v>300</v>
      </c>
    </row>
    <row r="15" spans="1:13" ht="15.6" x14ac:dyDescent="0.3">
      <c r="A15" s="13" t="s">
        <v>23</v>
      </c>
      <c r="B15" s="14">
        <v>50104601</v>
      </c>
      <c r="C15" s="14">
        <v>386226</v>
      </c>
      <c r="D15" s="14">
        <v>14285987</v>
      </c>
      <c r="E15" s="14">
        <v>509787</v>
      </c>
      <c r="F15" s="14">
        <f t="shared" si="0"/>
        <v>65286601</v>
      </c>
      <c r="G15" s="15">
        <v>380</v>
      </c>
      <c r="H15" s="15" t="s">
        <v>16</v>
      </c>
      <c r="I15" s="16">
        <v>289</v>
      </c>
      <c r="J15" s="16">
        <v>91</v>
      </c>
      <c r="K15" s="16">
        <f t="shared" si="1"/>
        <v>380</v>
      </c>
    </row>
    <row r="16" spans="1:13" ht="15.6" x14ac:dyDescent="0.3">
      <c r="A16" s="13" t="s">
        <v>24</v>
      </c>
      <c r="B16" s="14">
        <v>647392594</v>
      </c>
      <c r="C16" s="14">
        <f>1029426+559228</f>
        <v>1588654</v>
      </c>
      <c r="D16" s="14">
        <v>11603943</v>
      </c>
      <c r="E16" s="14">
        <v>848026</v>
      </c>
      <c r="F16" s="14">
        <f t="shared" si="0"/>
        <v>661433217</v>
      </c>
      <c r="G16" s="15">
        <v>361</v>
      </c>
      <c r="H16" s="15" t="s">
        <v>16</v>
      </c>
      <c r="I16" s="16">
        <v>242</v>
      </c>
      <c r="J16" s="16">
        <v>119</v>
      </c>
      <c r="K16" s="16">
        <f t="shared" si="1"/>
        <v>361</v>
      </c>
    </row>
    <row r="17" spans="1:11" ht="15.6" x14ac:dyDescent="0.3">
      <c r="A17" s="13" t="s">
        <v>25</v>
      </c>
      <c r="B17" s="14">
        <v>198667736</v>
      </c>
      <c r="C17" s="14">
        <f>247486+568595</f>
        <v>816081</v>
      </c>
      <c r="D17" s="14">
        <v>9337133</v>
      </c>
      <c r="E17" s="14">
        <v>387177</v>
      </c>
      <c r="F17" s="14">
        <f t="shared" si="0"/>
        <v>209208127</v>
      </c>
      <c r="G17" s="15">
        <v>234</v>
      </c>
      <c r="H17" s="15" t="s">
        <v>16</v>
      </c>
      <c r="I17" s="16">
        <v>170</v>
      </c>
      <c r="J17" s="16">
        <v>64</v>
      </c>
      <c r="K17" s="16">
        <f t="shared" si="1"/>
        <v>234</v>
      </c>
    </row>
    <row r="18" spans="1:11" ht="15.6" x14ac:dyDescent="0.3">
      <c r="A18" s="13" t="s">
        <v>26</v>
      </c>
      <c r="B18" s="14">
        <v>196716385</v>
      </c>
      <c r="C18" s="14">
        <v>10243731</v>
      </c>
      <c r="D18" s="14">
        <v>7388551</v>
      </c>
      <c r="E18" s="14">
        <v>1687474</v>
      </c>
      <c r="F18" s="14">
        <f t="shared" si="0"/>
        <v>216036141</v>
      </c>
      <c r="G18" s="15">
        <v>162</v>
      </c>
      <c r="H18" s="15" t="s">
        <v>16</v>
      </c>
      <c r="I18" s="16">
        <v>140</v>
      </c>
      <c r="J18" s="16">
        <v>22</v>
      </c>
      <c r="K18" s="16">
        <f t="shared" si="1"/>
        <v>162</v>
      </c>
    </row>
    <row r="19" spans="1:11" ht="15.6" x14ac:dyDescent="0.3">
      <c r="A19" s="13" t="s">
        <v>27</v>
      </c>
      <c r="B19" s="14">
        <v>22020551</v>
      </c>
      <c r="C19" s="14">
        <f>8286722+601204</f>
        <v>8887926</v>
      </c>
      <c r="D19" s="14">
        <v>13542068</v>
      </c>
      <c r="E19" s="14">
        <v>1130684</v>
      </c>
      <c r="F19" s="14">
        <f t="shared" si="0"/>
        <v>45581229</v>
      </c>
      <c r="G19" s="15">
        <v>222</v>
      </c>
      <c r="H19" s="15">
        <v>2</v>
      </c>
      <c r="I19" s="16">
        <v>151</v>
      </c>
      <c r="J19" s="16">
        <v>71</v>
      </c>
      <c r="K19" s="16">
        <f t="shared" si="1"/>
        <v>222</v>
      </c>
    </row>
    <row r="20" spans="1:11" ht="15.6" x14ac:dyDescent="0.3">
      <c r="A20" s="13" t="s">
        <v>28</v>
      </c>
      <c r="B20" s="14">
        <v>41566346</v>
      </c>
      <c r="C20" s="14">
        <f>1052841+808513</f>
        <v>1861354</v>
      </c>
      <c r="D20" s="14">
        <v>13667764</v>
      </c>
      <c r="E20" s="14">
        <v>1073738</v>
      </c>
      <c r="F20" s="14">
        <f t="shared" si="0"/>
        <v>58169202</v>
      </c>
      <c r="G20" s="15">
        <v>148</v>
      </c>
      <c r="H20" s="15" t="s">
        <v>16</v>
      </c>
      <c r="I20" s="16">
        <v>128</v>
      </c>
      <c r="J20" s="16">
        <v>20</v>
      </c>
      <c r="K20" s="16">
        <f t="shared" si="1"/>
        <v>148</v>
      </c>
    </row>
    <row r="21" spans="1:11" ht="15.6" x14ac:dyDescent="0.3">
      <c r="A21" s="13" t="s">
        <v>29</v>
      </c>
      <c r="B21" s="14">
        <v>81607232</v>
      </c>
      <c r="C21" s="14">
        <f>4778529+8975602</f>
        <v>13754131</v>
      </c>
      <c r="D21" s="14">
        <v>4599703</v>
      </c>
      <c r="E21" s="14">
        <v>43700</v>
      </c>
      <c r="F21" s="14">
        <f t="shared" si="0"/>
        <v>100004766</v>
      </c>
      <c r="G21" s="15">
        <v>154</v>
      </c>
      <c r="H21" s="15">
        <v>2</v>
      </c>
      <c r="I21" s="16">
        <v>119</v>
      </c>
      <c r="J21" s="16">
        <v>35</v>
      </c>
      <c r="K21" s="16">
        <f t="shared" si="1"/>
        <v>154</v>
      </c>
    </row>
    <row r="22" spans="1:11" ht="15.6" x14ac:dyDescent="0.3">
      <c r="A22" s="13" t="s">
        <v>30</v>
      </c>
      <c r="B22" s="14">
        <v>64274831</v>
      </c>
      <c r="C22" s="14">
        <f>9309073+198504</f>
        <v>9507577</v>
      </c>
      <c r="D22" s="14">
        <v>9496187</v>
      </c>
      <c r="E22" s="14">
        <v>0</v>
      </c>
      <c r="F22" s="14">
        <f t="shared" si="0"/>
        <v>83278595</v>
      </c>
      <c r="G22" s="15">
        <v>312</v>
      </c>
      <c r="H22" s="15">
        <v>36</v>
      </c>
      <c r="I22" s="16">
        <v>112</v>
      </c>
      <c r="J22" s="16">
        <v>200</v>
      </c>
      <c r="K22" s="16">
        <f t="shared" si="1"/>
        <v>312</v>
      </c>
    </row>
    <row r="23" spans="1:11" ht="15.6" x14ac:dyDescent="0.3">
      <c r="A23" s="17" t="s">
        <v>14</v>
      </c>
      <c r="B23" s="18">
        <f t="shared" ref="B23:H23" si="2">SUM(B8:B22)</f>
        <v>1486579945</v>
      </c>
      <c r="C23" s="18">
        <f t="shared" si="2"/>
        <v>59765726</v>
      </c>
      <c r="D23" s="18">
        <f t="shared" si="2"/>
        <v>157754255</v>
      </c>
      <c r="E23" s="18">
        <f t="shared" si="2"/>
        <v>5688211</v>
      </c>
      <c r="F23" s="18">
        <f t="shared" si="2"/>
        <v>1709788137</v>
      </c>
      <c r="G23" s="19">
        <f t="shared" si="2"/>
        <v>3162</v>
      </c>
      <c r="H23" s="19">
        <f t="shared" si="2"/>
        <v>40</v>
      </c>
      <c r="I23" s="16"/>
      <c r="J23" s="16"/>
      <c r="K23" s="16"/>
    </row>
    <row r="24" spans="1:11" ht="15.6" x14ac:dyDescent="0.3">
      <c r="A24" s="16"/>
      <c r="B24" s="12"/>
      <c r="C24" s="12"/>
      <c r="D24" s="12"/>
      <c r="E24" s="16"/>
      <c r="F24" s="12"/>
      <c r="G24" s="12"/>
      <c r="H24" s="12"/>
      <c r="I24" s="16"/>
      <c r="J24" s="16"/>
      <c r="K24" s="16"/>
    </row>
  </sheetData>
  <mergeCells count="4">
    <mergeCell ref="A1:H1"/>
    <mergeCell ref="A2:H2"/>
    <mergeCell ref="A3:H3"/>
    <mergeCell ref="A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copilot</dc:creator>
  <cp:lastModifiedBy>copilot</cp:lastModifiedBy>
  <dcterms:created xsi:type="dcterms:W3CDTF">2026-06-24T08:52:52Z</dcterms:created>
  <dcterms:modified xsi:type="dcterms:W3CDTF">2026-06-24T08:53:25Z</dcterms:modified>
</cp:coreProperties>
</file>